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1f1765197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قدینگی ۱۳ هفته" sheetId="1" r:id="R650f5e719286417a"/>
    <x:sheet xmlns:r="http://schemas.openxmlformats.org/officeDocument/2006/relationships" name="راهنما" sheetId="2" r:id="Rb674b3f9584742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#,##0;[Red](#,##0);-"/>
  </x:numFmts>
  <x:fonts count="18">
    <x:font>
      <x:sz val="11"/>
      <x:name val="Carlito"/>
    </x:font>
    <x:font>
      <x:sz val="10"/>
      <x:color rgb="FF102F52"/>
      <x:name val="Noto Sans Arabic"/>
    </x:font>
    <x:font>
      <x:b/>
      <x:sz val="22"/>
      <x:color rgb="FFFFFFFF"/>
      <x:name val="Noto Sans Arabic"/>
    </x:font>
    <x:font>
      <x:b/>
      <x:sz val="10"/>
      <x:color rgb="FF102F52"/>
      <x:name val="Noto Sans Arabic"/>
    </x:font>
    <x:font>
      <x:b/>
      <x:sz val="10"/>
      <x:color rgb="FF1F5D91"/>
      <x:name val="Noto Sans Arabic"/>
    </x:font>
    <x:font>
      <x:b/>
      <x:sz val="10"/>
      <x:color rgb="FFFFFFFF"/>
      <x:name val="Noto Sans Arabic"/>
    </x:font>
    <x:font>
      <x:b/>
      <x:sz val="14"/>
      <x:color rgb="FF0B2E55"/>
      <x:name val="Noto Sans Arabic"/>
    </x:font>
    <x:font>
      <x:b/>
      <x:sz val="9"/>
      <x:color rgb="FF0B2E55"/>
      <x:name val="Noto Sans Arabic"/>
    </x:font>
    <x:font>
      <x:b/>
      <x:sz val="11"/>
      <x:color rgb="FFFFFFFF"/>
      <x:name val="Noto Sans Arabic"/>
    </x:font>
    <x:font>
      <x:sz val="10"/>
      <x:color rgb="FF102F52"/>
      <x:name val="Noto Sans Arabic"/>
    </x:font>
    <x:font>
      <x:sz val="10"/>
      <x:color rgb="FF1F5D91"/>
      <x:name val="Noto Sans Arabic"/>
    </x:font>
    <x:font>
      <x:b/>
      <x:sz val="9"/>
      <x:color rgb="FF102F52"/>
      <x:name val="Noto Sans Arabic"/>
    </x:font>
    <x:font>
      <x:sz val="10"/>
      <x:color rgb="FF8A5A10"/>
      <x:name val="Noto Sans Arabic"/>
    </x:font>
    <x:font>
      <x:b/>
      <x:sz val="20"/>
      <x:color rgb="FFFFFFFF"/>
      <x:name val="Noto Sans Arabic"/>
    </x:font>
    <x:font>
      <x:b/>
      <x:sz val="11"/>
      <x:color rgb="FF0B2E55"/>
      <x:name val="Noto Sans Arabic"/>
    </x:font>
    <x:font>
      <x:sz val="10"/>
      <x:color rgb="FF526A82"/>
      <x:name val="Noto Sans Arabic"/>
    </x:font>
    <x:font>
      <x:sz val="9"/>
      <x:color rgb="FF1F5D91"/>
      <x:name val="Arial"/>
    </x:font>
    <x:font>
      <x:b/>
      <x:sz val="10"/>
      <x:color rgb="FF8A5A10"/>
      <x:name val="Noto Sans Arabic"/>
    </x:font>
  </x:fonts>
  <x:fills count="1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0B2E55"/>
      </x:patternFill>
    </x:fill>
    <x:fill>
      <x:patternFill patternType="solid">
        <x:fgColor rgb="FFF2F6FA"/>
      </x:patternFill>
    </x:fill>
    <x:fill>
      <x:patternFill patternType="solid">
        <x:fgColor rgb="FFFFF3D2"/>
      </x:patternFill>
    </x:fill>
    <x:fill>
      <x:patternFill patternType="solid">
        <x:fgColor rgb="FF173F67"/>
      </x:patternFill>
    </x:fill>
    <x:fill>
      <x:patternFill patternType="solid">
        <x:fgColor rgb="FFDDE8F1"/>
      </x:patternFill>
    </x:fill>
    <x:fill>
      <x:patternFill patternType="solid">
        <x:fgColor rgb="FF315F8F"/>
      </x:patternFill>
    </x:fill>
    <x:fill>
      <x:patternFill patternType="solid">
        <x:fgColor rgb="FFE6EEF5"/>
      </x:patternFill>
    </x:fill>
    <x:fill>
      <x:patternFill patternType="solid">
        <x:fgColor rgb="FFEAF2F8"/>
      </x:patternFill>
    </x:fill>
    <x:fill>
      <x:patternFill patternType="solid">
        <x:fgColor rgb="FFD6E6F3"/>
      </x:patternFill>
    </x:fill>
    <x:fill>
      <x:patternFill patternType="solid">
        <x:fgColor rgb="FFF1F4F7"/>
      </x:patternFill>
    </x:fill>
    <x:fill>
      <x:patternFill patternType="solid">
        <x:fgColor rgb="FFFFF8E8"/>
      </x:patternFill>
    </x:fill>
    <x:fill>
      <x:patternFill patternType="solid">
        <x:fgColor rgb="FFF8FAFC"/>
      </x:patternFill>
    </x:fill>
  </x:fills>
  <x:borders count="16">
    <x:border/>
    <x:border>
      <x:left style="medium">
        <x:color rgb="FF0B2E55"/>
      </x:left>
      <x:top style="medium">
        <x:color rgb="FF0B2E55"/>
      </x:top>
    </x:border>
    <x:border>
      <x:top style="medium">
        <x:color rgb="FF0B2E55"/>
      </x:top>
    </x:border>
    <x:border>
      <x:right style="medium">
        <x:color rgb="FF0B2E55"/>
      </x:right>
      <x:top style="medium">
        <x:color rgb="FF0B2E55"/>
      </x:top>
    </x:border>
    <x:border>
      <x:left style="medium">
        <x:color rgb="FF0B2E55"/>
      </x:left>
      <x:bottom style="medium">
        <x:color rgb="FF0B2E55"/>
      </x:bottom>
    </x:border>
    <x:border>
      <x:bottom style="medium">
        <x:color rgb="FF0B2E55"/>
      </x:bottom>
    </x:border>
    <x:border>
      <x:right style="medium">
        <x:color rgb="FF0B2E55"/>
      </x:right>
      <x:bottom style="medium">
        <x:color rgb="FF0B2E55"/>
      </x:bottom>
    </x:border>
    <x:border>
      <x:left style="thin">
        <x:color rgb="FFD7E1EB"/>
      </x:left>
      <x:right style="thin">
        <x:color rgb="FFD7E1EB"/>
      </x:right>
      <x:top style="thin">
        <x:color rgb="FFD7E1EB"/>
      </x:top>
      <x:bottom style="thin">
        <x:color rgb="FFD7E1EB"/>
      </x:bottom>
    </x:border>
    <x:border>
      <x:left style="thin">
        <x:color rgb="FFE5C56F"/>
      </x:left>
      <x:right style="thin">
        <x:color rgb="FFE5C56F"/>
      </x:right>
      <x:top style="thin">
        <x:color rgb="FFE5C56F"/>
      </x:top>
      <x:bottom style="thin">
        <x:color rgb="FFE5C56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E5C56F"/>
      </x:left>
      <x:top style="thin">
        <x:color rgb="FFE5C56F"/>
      </x:top>
    </x:border>
    <x:border>
      <x:top style="thin">
        <x:color rgb="FFE5C56F"/>
      </x:top>
    </x:border>
    <x:border>
      <x:right style="thin">
        <x:color rgb="FFE5C56F"/>
      </x:right>
      <x:top style="thin">
        <x:color rgb="FFE5C56F"/>
      </x:top>
    </x:border>
    <x:border>
      <x:left style="thin">
        <x:color rgb="FFE5C56F"/>
      </x:left>
      <x:bottom style="thin">
        <x:color rgb="FFE5C56F"/>
      </x:bottom>
    </x:border>
    <x:border>
      <x:bottom style="thin">
        <x:color rgb="FFE5C56F"/>
      </x:bottom>
    </x:border>
    <x:border>
      <x:right style="thin">
        <x:color rgb="FFE5C56F"/>
      </x:right>
      <x:bottom style="thin">
        <x:color rgb="FFE5C56F"/>
      </x:bottom>
    </x:border>
  </x:borders>
  <x:cellStyleXfs count="1">
    <x:xf numFmtId="0" fontId="0" fillId="0" borderId="0"/>
  </x:cellStyleXfs>
  <x:cellXfs count="1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2" fillId="3" borderId="2" xfId="0" applyNumberFormat="1" applyFont="1" applyFill="1" applyBorder="1" applyAlignment="1">
      <x:alignment horizontal="center" vertical="center"/>
    </x:xf>
    <x:xf numFmtId="0" fontId="2" fillId="3" borderId="3" xfId="0" applyNumberFormat="1" applyFont="1" applyFill="1" applyBorder="1" applyAlignment="1">
      <x:alignment horizontal="center" vertical="center"/>
    </x:xf>
    <x:xf numFmtId="0" fontId="2" fillId="3" borderId="4" xfId="0" applyNumberFormat="1" applyFont="1" applyFill="1" applyBorder="1" applyAlignment="1">
      <x:alignment horizontal="center" vertical="center"/>
    </x:xf>
    <x:xf numFmtId="0" fontId="2" fillId="3" borderId="5" xfId="0" applyNumberFormat="1" applyFont="1" applyFill="1" applyBorder="1" applyAlignment="1">
      <x:alignment horizontal="center" vertical="center"/>
    </x:xf>
    <x:xf numFmtId="0" fontId="2" fillId="3" borderId="6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7" xfId="0" applyNumberFormat="1" applyFont="1" applyFill="1" applyBorder="1" applyAlignment="1">
      <x:alignment vertical="center"/>
    </x:xf>
    <x:xf numFmtId="0" fontId="3" fillId="4" borderId="7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8" xfId="0" applyNumberFormat="1" applyFont="1" applyFill="1" applyBorder="1" applyAlignment="1">
      <x:alignment vertical="center"/>
    </x:xf>
    <x:xf numFmtId="0" fontId="4" fillId="5" borderId="8" xfId="0" applyNumberFormat="1" applyFont="1" applyFill="1" applyBorder="1" applyAlignment="1">
      <x:alignment horizontal="center" vertical="center"/>
    </x:xf>
    <x:xf numFmtId="200" fontId="4" fillId="5" borderId="8" xfId="0" applyNumberFormat="1" applyFont="1" applyFill="1" applyBorder="1" applyAlignment="1">
      <x:alignment horizontal="center" vertical="center"/>
    </x:xf>
    <x:xf numFmtId="201" fontId="4" fillId="5" borderId="8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9" xfId="0" applyNumberFormat="1" applyFont="1" applyFill="1" applyBorder="1" applyAlignment="1">
      <x:alignment vertical="center"/>
    </x:xf>
    <x:xf numFmtId="0" fontId="5" fillId="6" borderId="9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7" xfId="0" applyNumberFormat="1" applyFont="1" applyFill="1" applyBorder="1" applyAlignment="1">
      <x:alignment vertical="center"/>
    </x:xf>
    <x:xf numFmtId="201" fontId="6" fillId="2" borderId="7" xfId="0" applyNumberFormat="1" applyFont="1" applyFill="1" applyBorder="1" applyAlignment="1">
      <x:alignment vertical="center"/>
    </x:xf>
    <x:xf numFmtId="201" fontId="6" fillId="2" borderId="7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9" xfId="0" applyNumberFormat="1" applyFont="1" applyFill="1" applyBorder="1" applyAlignment="1">
      <x:alignment vertical="center"/>
    </x:xf>
    <x:xf numFmtId="0" fontId="5" fillId="3" borderId="9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0" fontId="7" fillId="7" borderId="7" xfId="0" applyNumberFormat="1" applyFont="1" applyFill="1" applyBorder="1" applyAlignment="1">
      <x:alignment vertical="center"/>
    </x:xf>
    <x:xf numFmtId="200" fontId="7" fillId="7" borderId="7" xfId="0" applyNumberFormat="1" applyFont="1" applyFill="1" applyBorder="1" applyAlignment="1">
      <x:alignment vertical="center"/>
    </x:xf>
    <x:xf numFmtId="200" fontId="7" fillId="7" borderId="7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 applyAlignment="1">
      <x:alignment vertical="center"/>
    </x:xf>
    <x:xf numFmtId="0" fontId="8" fillId="8" borderId="0" xfId="0" applyNumberFormat="1" applyFont="1" applyFill="1" applyBorder="1" applyAlignment="1">
      <x:alignment vertical="center"/>
    </x:xf>
    <x:xf numFmtId="0" fontId="8" fillId="8" borderId="0" xfId="0" applyNumberFormat="1" applyFont="1" applyFill="1" applyBorder="1" applyAlignment="1">
      <x:alignment horizontal="right" vertical="center"/>
    </x:xf>
    <x:xf numFmtId="0" fontId="1" fillId="2" borderId="7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9" fillId="4" borderId="7" xfId="0" applyNumberFormat="1" applyFont="1" applyFill="1" applyBorder="1" applyAlignment="1">
      <x:alignment vertical="center"/>
    </x:xf>
    <x:xf numFmtId="0" fontId="9" fillId="4" borderId="7" xfId="0" applyNumberFormat="1" applyFont="1" applyFill="1" applyBorder="1" applyAlignment="1">
      <x:alignment horizontal="right" vertical="center"/>
    </x:xf>
    <x:xf numFmtId="0" fontId="1" fillId="9" borderId="7" xfId="0" applyNumberFormat="1" applyFont="1" applyFill="1" applyBorder="1" applyAlignment="1">
      <x:alignment vertical="center"/>
    </x:xf>
    <x:xf numFmtId="0" fontId="3" fillId="9" borderId="7" xfId="0" applyNumberFormat="1" applyFont="1" applyFill="1" applyBorder="1" applyAlignment="1">
      <x:alignment vertical="center"/>
    </x:xf>
    <x:xf numFmtId="0" fontId="3" fillId="9" borderId="7" xfId="0" applyNumberFormat="1" applyFont="1" applyFill="1" applyBorder="1" applyAlignment="1">
      <x:alignment horizontal="right" vertical="center"/>
    </x:xf>
    <x:xf numFmtId="0" fontId="1" fillId="5" borderId="7" xfId="0" applyNumberFormat="1" applyFont="1" applyFill="1" applyBorder="1" applyAlignment="1">
      <x:alignment vertical="center"/>
    </x:xf>
    <x:xf numFmtId="0" fontId="10" fillId="5" borderId="7" xfId="0" applyNumberFormat="1" applyFont="1" applyFill="1" applyBorder="1" applyAlignment="1">
      <x:alignment vertical="center"/>
    </x:xf>
    <x:xf numFmtId="0" fontId="10" fillId="5" borderId="8" xfId="0" applyNumberFormat="1" applyFont="1" applyFill="1" applyBorder="1" applyAlignment="1">
      <x:alignment vertical="center"/>
    </x:xf>
    <x:xf numFmtId="202" fontId="10" fillId="5" borderId="8" xfId="0" applyNumberFormat="1" applyFont="1" applyFill="1" applyBorder="1" applyAlignment="1">
      <x:alignment vertical="center"/>
    </x:xf>
    <x:xf numFmtId="202" fontId="10" fillId="5" borderId="8" xfId="0" applyNumberFormat="1" applyFont="1" applyFill="1" applyBorder="1" applyAlignment="1">
      <x:alignment horizontal="center" vertical="center"/>
    </x:xf>
    <x:xf numFmtId="202" fontId="1" fillId="2" borderId="7" xfId="0" applyNumberFormat="1" applyFont="1" applyFill="1" applyBorder="1" applyAlignment="1">
      <x:alignment vertical="center"/>
    </x:xf>
    <x:xf numFmtId="202" fontId="1" fillId="2" borderId="7" xfId="0" applyNumberFormat="1" applyFont="1" applyFill="1" applyBorder="1" applyAlignment="1">
      <x:alignment horizontal="center" vertical="center"/>
    </x:xf>
    <x:xf numFmtId="202" fontId="1" fillId="10" borderId="7" xfId="0" applyNumberFormat="1" applyFont="1" applyFill="1" applyBorder="1" applyAlignment="1">
      <x:alignment horizontal="center" vertical="center"/>
    </x:xf>
    <x:xf numFmtId="202" fontId="1" fillId="7" borderId="7" xfId="0" applyNumberFormat="1" applyFont="1" applyFill="1" applyBorder="1" applyAlignment="1">
      <x:alignment horizontal="center" vertical="center"/>
    </x:xf>
    <x:xf numFmtId="202" fontId="1" fillId="11" borderId="7" xfId="0" applyNumberFormat="1" applyFont="1" applyFill="1" applyBorder="1" applyAlignment="1">
      <x:alignment horizontal="center" vertical="center"/>
    </x:xf>
    <x:xf numFmtId="202" fontId="1" fillId="12" borderId="7" xfId="0" applyNumberFormat="1" applyFont="1" applyFill="1" applyBorder="1" applyAlignment="1">
      <x:alignment horizontal="center" vertical="center"/>
    </x:xf>
    <x:xf numFmtId="0" fontId="11" fillId="2" borderId="7" xfId="0" applyNumberFormat="1" applyFont="1" applyFill="1" applyBorder="1" applyAlignment="1">
      <x:alignment vertical="center"/>
    </x:xf>
    <x:xf numFmtId="0" fontId="11" fillId="2" borderId="7" xfId="0" applyNumberFormat="1" applyFont="1" applyFill="1" applyBorder="1" applyAlignment="1">
      <x:alignment horizontal="center" vertical="center"/>
    </x:xf>
    <x:xf numFmtId="0" fontId="1" fillId="13" borderId="0" xfId="0" applyNumberFormat="1" applyFont="1" applyFill="1" applyBorder="1" applyAlignment="1">
      <x:alignment vertical="center"/>
    </x:xf>
    <x:xf numFmtId="0" fontId="12" fillId="13" borderId="0" xfId="0" applyNumberFormat="1" applyFont="1" applyFill="1" applyBorder="1" applyAlignment="1">
      <x:alignment vertical="center"/>
    </x:xf>
    <x:xf numFmtId="0" fontId="12" fillId="13" borderId="10" xfId="0" applyNumberFormat="1" applyFont="1" applyFill="1" applyBorder="1" applyAlignment="1">
      <x:alignment vertical="center"/>
    </x:xf>
    <x:xf numFmtId="0" fontId="12" fillId="13" borderId="11" xfId="0" applyNumberFormat="1" applyFont="1" applyFill="1" applyBorder="1" applyAlignment="1">
      <x:alignment vertical="center"/>
    </x:xf>
    <x:xf numFmtId="0" fontId="12" fillId="13" borderId="12" xfId="0" applyNumberFormat="1" applyFont="1" applyFill="1" applyBorder="1" applyAlignment="1">
      <x:alignment vertical="center"/>
    </x:xf>
    <x:xf numFmtId="0" fontId="12" fillId="13" borderId="13" xfId="0" applyNumberFormat="1" applyFont="1" applyFill="1" applyBorder="1" applyAlignment="1">
      <x:alignment vertical="center"/>
    </x:xf>
    <x:xf numFmtId="0" fontId="12" fillId="13" borderId="14" xfId="0" applyNumberFormat="1" applyFont="1" applyFill="1" applyBorder="1" applyAlignment="1">
      <x:alignment vertical="center"/>
    </x:xf>
    <x:xf numFmtId="0" fontId="12" fillId="13" borderId="15" xfId="0" applyNumberFormat="1" applyFont="1" applyFill="1" applyBorder="1" applyAlignment="1">
      <x:alignment vertical="center"/>
    </x:xf>
    <x:xf numFmtId="0" fontId="12" fillId="13" borderId="10" xfId="0" applyNumberFormat="1" applyFont="1" applyFill="1" applyBorder="1" applyAlignment="1">
      <x:alignment vertical="center" wrapText="1"/>
    </x:xf>
    <x:xf numFmtId="0" fontId="12" fillId="13" borderId="11" xfId="0" applyNumberFormat="1" applyFont="1" applyFill="1" applyBorder="1" applyAlignment="1">
      <x:alignment vertical="center" wrapText="1"/>
    </x:xf>
    <x:xf numFmtId="0" fontId="12" fillId="13" borderId="12" xfId="0" applyNumberFormat="1" applyFont="1" applyFill="1" applyBorder="1" applyAlignment="1">
      <x:alignment vertical="center" wrapText="1"/>
    </x:xf>
    <x:xf numFmtId="0" fontId="12" fillId="13" borderId="13" xfId="0" applyNumberFormat="1" applyFont="1" applyFill="1" applyBorder="1" applyAlignment="1">
      <x:alignment vertical="center" wrapText="1"/>
    </x:xf>
    <x:xf numFmtId="0" fontId="12" fillId="13" borderId="14" xfId="0" applyNumberFormat="1" applyFont="1" applyFill="1" applyBorder="1" applyAlignment="1">
      <x:alignment vertical="center" wrapText="1"/>
    </x:xf>
    <x:xf numFmtId="0" fontId="12" fillId="13" borderId="15" xfId="0" applyNumberFormat="1" applyFont="1" applyFill="1" applyBorder="1" applyAlignment="1">
      <x:alignment vertical="center" wrapText="1"/>
    </x:xf>
    <x:xf numFmtId="0" fontId="12" fillId="13" borderId="10" xfId="0" applyNumberFormat="1" applyFont="1" applyFill="1" applyBorder="1" applyAlignment="1">
      <x:alignment horizontal="right" vertical="center" wrapText="1"/>
    </x:xf>
    <x:xf numFmtId="0" fontId="12" fillId="13" borderId="11" xfId="0" applyNumberFormat="1" applyFont="1" applyFill="1" applyBorder="1" applyAlignment="1">
      <x:alignment horizontal="right" vertical="center" wrapText="1"/>
    </x:xf>
    <x:xf numFmtId="0" fontId="12" fillId="13" borderId="12" xfId="0" applyNumberFormat="1" applyFont="1" applyFill="1" applyBorder="1" applyAlignment="1">
      <x:alignment horizontal="right" vertical="center" wrapText="1"/>
    </x:xf>
    <x:xf numFmtId="0" fontId="12" fillId="13" borderId="13" xfId="0" applyNumberFormat="1" applyFont="1" applyFill="1" applyBorder="1" applyAlignment="1">
      <x:alignment horizontal="right" vertical="center" wrapText="1"/>
    </x:xf>
    <x:xf numFmtId="0" fontId="12" fillId="13" borderId="14" xfId="0" applyNumberFormat="1" applyFont="1" applyFill="1" applyBorder="1" applyAlignment="1">
      <x:alignment horizontal="right" vertical="center" wrapText="1"/>
    </x:xf>
    <x:xf numFmtId="0" fontId="12" fillId="13" borderId="15" xfId="0" applyNumberFormat="1" applyFont="1" applyFill="1" applyBorder="1" applyAlignment="1">
      <x:alignment horizontal="right" vertical="center" wrapText="1"/>
    </x:xf>
    <x:xf numFmtId="0" fontId="13" fillId="3" borderId="0" xfId="0" applyNumberFormat="1" applyFont="1" applyFill="1" applyBorder="1" applyAlignment="1">
      <x:alignment vertical="center"/>
    </x:xf>
    <x:xf numFmtId="0" fontId="13" fillId="3" borderId="0" xfId="0" applyNumberFormat="1" applyFont="1" applyFill="1" applyBorder="1" applyAlignment="1">
      <x:alignment horizontal="center" vertical="center"/>
    </x:xf>
    <x:xf numFmtId="0" fontId="1" fillId="9" borderId="0" xfId="0" applyNumberFormat="1" applyFont="1" applyFill="1" applyBorder="1" applyAlignment="1">
      <x:alignment vertical="center"/>
    </x:xf>
    <x:xf numFmtId="0" fontId="14" fillId="9" borderId="0" xfId="0" applyNumberFormat="1" applyFont="1" applyFill="1" applyBorder="1" applyAlignment="1">
      <x:alignment vertical="center"/>
    </x:xf>
    <x:xf numFmtId="0" fontId="14" fillId="9" borderId="7" xfId="0" applyNumberFormat="1" applyFont="1" applyFill="1" applyBorder="1" applyAlignment="1">
      <x:alignment vertical="center"/>
    </x:xf>
    <x:xf numFmtId="0" fontId="14" fillId="9" borderId="7" xfId="0" applyNumberFormat="1" applyFont="1" applyFill="1" applyBorder="1" applyAlignment="1">
      <x:alignment horizontal="right" vertical="center"/>
    </x:xf>
    <x:xf numFmtId="0" fontId="15" fillId="2" borderId="0" xfId="0" applyNumberFormat="1" applyFont="1" applyFill="1" applyBorder="1" applyAlignment="1">
      <x:alignment vertical="center"/>
    </x:xf>
    <x:xf numFmtId="0" fontId="15" fillId="2" borderId="7" xfId="0" applyNumberFormat="1" applyFont="1" applyFill="1" applyBorder="1" applyAlignment="1">
      <x:alignment vertical="center"/>
    </x:xf>
    <x:xf numFmtId="0" fontId="15" fillId="2" borderId="7" xfId="0" applyNumberFormat="1" applyFont="1" applyFill="1" applyBorder="1" applyAlignment="1">
      <x:alignment vertical="center" wrapText="1"/>
    </x:xf>
    <x:xf numFmtId="0" fontId="15" fillId="2" borderId="7" xfId="0" applyNumberFormat="1" applyFont="1" applyFill="1" applyBorder="1" applyAlignment="1">
      <x:alignment horizontal="right" vertical="center" wrapText="1"/>
    </x:xf>
    <x:xf numFmtId="0" fontId="1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7" xfId="0" applyNumberFormat="1" applyFont="1" applyFill="1" applyBorder="1" applyAlignment="1">
      <x:alignment vertical="center"/>
    </x:xf>
    <x:xf numFmtId="0" fontId="16" fillId="14" borderId="7" xfId="0" applyNumberFormat="1" applyFont="1" applyFill="1" applyBorder="1" applyAlignment="1">
      <x:alignment vertical="center" wrapText="1"/>
    </x:xf>
    <x:xf numFmtId="0" fontId="16" fillId="14" borderId="7" xfId="0" applyNumberFormat="1" applyFont="1" applyFill="1" applyBorder="1" applyAlignment="1">
      <x:alignment horizontal="left" vertical="center" wrapText="1"/>
    </x:xf>
    <x:xf numFmtId="0" fontId="17" fillId="5" borderId="0" xfId="0" applyNumberFormat="1" applyFont="1" applyFill="1" applyBorder="1" applyAlignment="1">
      <x:alignment vertical="center"/>
    </x:xf>
    <x:xf numFmtId="0" fontId="17" fillId="5" borderId="10" xfId="0" applyNumberFormat="1" applyFont="1" applyFill="1" applyBorder="1" applyAlignment="1">
      <x:alignment vertical="center"/>
    </x:xf>
    <x:xf numFmtId="0" fontId="17" fillId="5" borderId="11" xfId="0" applyNumberFormat="1" applyFont="1" applyFill="1" applyBorder="1" applyAlignment="1">
      <x:alignment vertical="center"/>
    </x:xf>
    <x:xf numFmtId="0" fontId="17" fillId="5" borderId="12" xfId="0" applyNumberFormat="1" applyFont="1" applyFill="1" applyBorder="1" applyAlignment="1">
      <x:alignment vertical="center"/>
    </x:xf>
    <x:xf numFmtId="0" fontId="17" fillId="5" borderId="13" xfId="0" applyNumberFormat="1" applyFont="1" applyFill="1" applyBorder="1" applyAlignment="1">
      <x:alignment vertical="center"/>
    </x:xf>
    <x:xf numFmtId="0" fontId="17" fillId="5" borderId="14" xfId="0" applyNumberFormat="1" applyFont="1" applyFill="1" applyBorder="1" applyAlignment="1">
      <x:alignment vertical="center"/>
    </x:xf>
    <x:xf numFmtId="0" fontId="17" fillId="5" borderId="15" xfId="0" applyNumberFormat="1" applyFont="1" applyFill="1" applyBorder="1" applyAlignment="1">
      <x:alignment vertical="center"/>
    </x:xf>
    <x:xf numFmtId="0" fontId="17" fillId="5" borderId="10" xfId="0" applyNumberFormat="1" applyFont="1" applyFill="1" applyBorder="1" applyAlignment="1">
      <x:alignment vertical="center" wrapText="1"/>
    </x:xf>
    <x:xf numFmtId="0" fontId="17" fillId="5" borderId="11" xfId="0" applyNumberFormat="1" applyFont="1" applyFill="1" applyBorder="1" applyAlignment="1">
      <x:alignment vertical="center" wrapText="1"/>
    </x:xf>
    <x:xf numFmtId="0" fontId="17" fillId="5" borderId="12" xfId="0" applyNumberFormat="1" applyFont="1" applyFill="1" applyBorder="1" applyAlignment="1">
      <x:alignment vertical="center" wrapText="1"/>
    </x:xf>
    <x:xf numFmtId="0" fontId="17" fillId="5" borderId="13" xfId="0" applyNumberFormat="1" applyFont="1" applyFill="1" applyBorder="1" applyAlignment="1">
      <x:alignment vertical="center" wrapText="1"/>
    </x:xf>
    <x:xf numFmtId="0" fontId="17" fillId="5" borderId="14" xfId="0" applyNumberFormat="1" applyFont="1" applyFill="1" applyBorder="1" applyAlignment="1">
      <x:alignment vertical="center" wrapText="1"/>
    </x:xf>
    <x:xf numFmtId="0" fontId="17" fillId="5" borderId="15" xfId="0" applyNumberFormat="1" applyFont="1" applyFill="1" applyBorder="1" applyAlignment="1">
      <x:alignment vertical="center" wrapText="1"/>
    </x:xf>
    <x:xf numFmtId="0" fontId="17" fillId="5" borderId="10" xfId="0" applyNumberFormat="1" applyFont="1" applyFill="1" applyBorder="1" applyAlignment="1">
      <x:alignment horizontal="right" vertical="center" wrapText="1"/>
    </x:xf>
    <x:xf numFmtId="0" fontId="17" fillId="5" borderId="11" xfId="0" applyNumberFormat="1" applyFont="1" applyFill="1" applyBorder="1" applyAlignment="1">
      <x:alignment horizontal="right" vertical="center" wrapText="1"/>
    </x:xf>
    <x:xf numFmtId="0" fontId="17" fillId="5" borderId="12" xfId="0" applyNumberFormat="1" applyFont="1" applyFill="1" applyBorder="1" applyAlignment="1">
      <x:alignment horizontal="right" vertical="center" wrapText="1"/>
    </x:xf>
    <x:xf numFmtId="0" fontId="17" fillId="5" borderId="13" xfId="0" applyNumberFormat="1" applyFont="1" applyFill="1" applyBorder="1" applyAlignment="1">
      <x:alignment horizontal="right" vertical="center" wrapText="1"/>
    </x:xf>
    <x:xf numFmtId="0" fontId="17" fillId="5" borderId="14" xfId="0" applyNumberFormat="1" applyFont="1" applyFill="1" applyBorder="1" applyAlignment="1">
      <x:alignment horizontal="right" vertical="center" wrapText="1"/>
    </x:xf>
    <x:xf numFmtId="0" fontId="17" fillId="5" borderId="15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5">
    <x:dxf>
      <x:font>
        <x:b/>
        <x:color rgb="FF98251F"/>
      </x:font>
      <x:fill>
        <x:patternFill patternType="solid">
          <x:bgColor rgb="FFFBE5E3"/>
        </x:patternFill>
      </x:fill>
    </x:dxf>
    <x:dxf>
      <x:font>
        <x:b/>
        <x:color rgb="FF8A5A10"/>
      </x:font>
      <x:fill>
        <x:patternFill patternType="solid">
          <x:bgColor rgb="FFFFF0CF"/>
        </x:patternFill>
      </x:fill>
    </x:dxf>
    <x:dxf>
      <x:font>
        <x:b/>
        <x:color rgb="FF98251F"/>
      </x:font>
      <x:fill>
        <x:patternFill patternType="solid">
          <x:bgColor rgb="FFFBE5E3"/>
        </x:patternFill>
      </x:fill>
    </x:dxf>
    <x:dxf>
      <x:font>
        <x:b/>
        <x:color rgb="FF8A5A10"/>
      </x:font>
      <x:fill>
        <x:patternFill patternType="solid">
          <x:bgColor rgb="FFFFF0CF"/>
        </x:patternFill>
      </x:fill>
    </x:dxf>
    <x:dxf>
      <x:font>
        <x:b/>
        <x:color rgb="FF23604A"/>
      </x:font>
      <x:fill>
        <x:patternFill patternType="solid">
          <x:bgColor rgb="FFE5F4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44154582d4282" /><Relationship Type="http://schemas.openxmlformats.org/officeDocument/2006/relationships/theme" Target="/xl/theme/theme1.xml" Id="R687ca4c998a84173" /><Relationship Type="http://schemas.openxmlformats.org/officeDocument/2006/relationships/sharedStrings" Target="/xl/sharedStrings.xml" Id="Reb7c5708fb294129" /><Relationship Type="http://schemas.openxmlformats.org/officeDocument/2006/relationships/worksheet" Target="/xl/worksheets/sheet1.xml" Id="R650f5e719286417a" /><Relationship Type="http://schemas.openxmlformats.org/officeDocument/2006/relationships/worksheet" Target="/xl/worksheets/sheet2.xml" Id="Rb674b3f9584742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2E55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3" hidden="0" customWidth="1"/>
    <x:col min="2" max="2" width="3" hidden="0" customWidth="1"/>
    <x:col min="3" max="3" width="3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3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28" customHeight="1">
      <x:c r="A2" s="3"/>
      <x:c r="B2" s="3"/>
      <x:c r="C2" s="7" t="str">
        <x:v>برنامه نقدینگی ۱۳ هفته‌ای</x:v>
      </x:c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9"/>
      <x:c r="Q2" s="3"/>
    </x:row>
    <x:row r="3" ht="28" customHeight="1">
      <x:c r="A3" s="3"/>
      <x:c r="B3" s="3"/>
      <x:c r="C3" s="10"/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  <x:c r="P3" s="12"/>
      <x:c r="Q3" s="3"/>
    </x:row>
    <x:row r="4" ht="25" customHeight="1">
      <x:c r="A4" s="3"/>
      <x:c r="B4" s="3"/>
      <x:c r="C4" s="16" t="str">
        <x:v>سناریوی فعال</x:v>
      </x:c>
      <x:c r="D4" s="20" t="str">
        <x:v>عادی</x:v>
      </x:c>
      <x:c r="E4" s="20"/>
      <x:c r="F4" s="3"/>
      <x:c r="G4" s="16" t="str">
        <x:v>واحد مبلغ</x:v>
      </x:c>
      <x:c r="H4" s="20" t="str">
        <x:v>تومان</x:v>
      </x:c>
      <x:c r="I4" s="20"/>
      <x:c r="J4" s="3"/>
      <x:c r="K4" s="16" t="str">
        <x:v>نام کارخانه</x:v>
      </x:c>
      <x:c r="L4" s="20" t="str"/>
      <x:c r="M4" s="20"/>
      <x:c r="N4" s="20"/>
      <x:c r="O4" s="20"/>
      <x:c r="P4" s="20"/>
      <x:c r="Q4" s="3"/>
    </x:row>
    <x:row r="5" ht="25" customHeight="1">
      <x:c r="A5" s="3"/>
      <x:c r="B5" s="3"/>
      <x:c r="C5" s="16" t="str">
        <x:v>تاریخ شروع</x:v>
      </x:c>
      <x:c r="D5" s="21" t="n">
        <x:v>46274</x:v>
      </x:c>
      <x:c r="E5" s="21"/>
      <x:c r="F5" s="3"/>
      <x:c r="G5" s="16" t="str">
        <x:v>مانده نقد اولیه</x:v>
      </x:c>
      <x:c r="H5" s="22" t="str"/>
      <x:c r="I5" s="22"/>
      <x:c r="J5" s="3"/>
      <x:c r="K5" s="16" t="str">
        <x:v>حداقل ذخیره نقدی</x:v>
      </x:c>
      <x:c r="L5" s="22" t="str"/>
      <x:c r="M5" s="22"/>
      <x:c r="N5" s="22"/>
      <x:c r="O5" s="22"/>
      <x:c r="P5" s="22"/>
      <x:c r="Q5" s="3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</x:row>
    <x:row r="7" ht="25" customHeight="1">
      <x:c r="A7" s="3"/>
      <x:c r="B7" s="3"/>
      <x:c r="C7" s="26" t="str">
        <x:v>کمترین مانده پایان هفته</x:v>
      </x:c>
      <x:c r="D7" s="26"/>
      <x:c r="E7" s="26"/>
      <x:c r="F7" s="26"/>
      <x:c r="G7" s="26" t="str">
        <x:v>کمترین فاصله از ذخیره</x:v>
      </x:c>
      <x:c r="H7" s="26"/>
      <x:c r="I7" s="26"/>
      <x:c r="J7" s="26"/>
      <x:c r="K7" s="26" t="str">
        <x:v>عمر نقدینگی برآوردی (هفته)</x:v>
      </x:c>
      <x:c r="L7" s="26"/>
      <x:c r="M7" s="26"/>
      <x:c r="N7" s="26"/>
      <x:c r="O7" s="26"/>
      <x:c r="P7" s="26"/>
      <x:c r="Q7" s="3"/>
    </x:row>
    <x:row r="8" ht="25" customHeight="1">
      <x:c r="A8" s="3"/>
      <x:c r="B8" s="3"/>
      <x:c r="C8" s="30" t="str">
        <x:f>IF($H$5="","",MIN(D37:P37))</x:f>
      </x:c>
      <x:c r="D8" s="30"/>
      <x:c r="E8" s="30"/>
      <x:c r="F8" s="30"/>
      <x:c r="G8" s="30" t="str">
        <x:f>IF(OR($H$5="",$L$5=""),"",MIN(D39:P39))</x:f>
      </x:c>
      <x:c r="H8" s="30"/>
      <x:c r="I8" s="30"/>
      <x:c r="J8" s="30"/>
      <x:c r="K8" s="30" t="str">
        <x:f>IF(COUNT(D36:P36)=0,"",IF(AVERAGE(D36:P36)&gt;=0,"بدون کسری",ROUND($H$5/ABS(AVERAGE(D36:P36)),1)))</x:f>
      </x:c>
      <x:c r="L8" s="30"/>
      <x:c r="M8" s="30"/>
      <x:c r="N8" s="30"/>
      <x:c r="O8" s="30"/>
      <x:c r="P8" s="30"/>
      <x:c r="Q8" s="3"/>
    </x:row>
    <x:row r="9" ht="25" customHeight="1">
      <x:c r="A9" s="3"/>
      <x:c r="B9" s="3"/>
      <x:c r="C9" s="33" t="str">
        <x:v>ردیف نقدی</x:v>
      </x:c>
      <x:c r="D9" s="33" t="str">
        <x:v>هفته 1</x:v>
      </x:c>
      <x:c r="E9" s="33" t="str">
        <x:v>هفته 2</x:v>
      </x:c>
      <x:c r="F9" s="33" t="str">
        <x:v>هفته 3</x:v>
      </x:c>
      <x:c r="G9" s="33" t="str">
        <x:v>هفته 4</x:v>
      </x:c>
      <x:c r="H9" s="33" t="str">
        <x:v>هفته 5</x:v>
      </x:c>
      <x:c r="I9" s="33" t="str">
        <x:v>هفته 6</x:v>
      </x:c>
      <x:c r="J9" s="33" t="str">
        <x:v>هفته 7</x:v>
      </x:c>
      <x:c r="K9" s="33" t="str">
        <x:v>هفته 8</x:v>
      </x:c>
      <x:c r="L9" s="33" t="str">
        <x:v>هفته 9</x:v>
      </x:c>
      <x:c r="M9" s="33" t="str">
        <x:v>هفته 10</x:v>
      </x:c>
      <x:c r="N9" s="33" t="str">
        <x:v>هفته 11</x:v>
      </x:c>
      <x:c r="O9" s="33" t="str">
        <x:v>هفته 12</x:v>
      </x:c>
      <x:c r="P9" s="33" t="str">
        <x:v>هفته 13</x:v>
      </x:c>
      <x:c r="Q9" s="3"/>
    </x:row>
    <x:row r="10" ht="25" customHeight="1">
      <x:c r="A10" s="3"/>
      <x:c r="B10" s="3"/>
      <x:c r="C10" s="38" t="str">
        <x:v>شروع هفته</x:v>
      </x:c>
      <x:c r="D10" s="38" t="n">
        <x:f>$D$5</x:f>
        <x:v>46274</x:v>
      </x:c>
      <x:c r="E10" s="38" t="n">
        <x:f>D10+7</x:f>
        <x:v>46281</x:v>
      </x:c>
      <x:c r="F10" s="38" t="n">
        <x:f>E10+7</x:f>
        <x:v>46288</x:v>
      </x:c>
      <x:c r="G10" s="38" t="n">
        <x:f>F10+7</x:f>
        <x:v>46295</x:v>
      </x:c>
      <x:c r="H10" s="38" t="n">
        <x:f>G10+7</x:f>
        <x:v>46302</x:v>
      </x:c>
      <x:c r="I10" s="38" t="n">
        <x:f>H10+7</x:f>
        <x:v>46309</x:v>
      </x:c>
      <x:c r="J10" s="38" t="n">
        <x:f>I10+7</x:f>
        <x:v>46316</x:v>
      </x:c>
      <x:c r="K10" s="38" t="n">
        <x:f>J10+7</x:f>
        <x:v>46323</x:v>
      </x:c>
      <x:c r="L10" s="38" t="n">
        <x:f>K10+7</x:f>
        <x:v>46330</x:v>
      </x:c>
      <x:c r="M10" s="38" t="n">
        <x:f>L10+7</x:f>
        <x:v>46337</x:v>
      </x:c>
      <x:c r="N10" s="38" t="n">
        <x:f>M10+7</x:f>
        <x:v>46344</x:v>
      </x:c>
      <x:c r="O10" s="38" t="n">
        <x:f>N10+7</x:f>
        <x:v>46351</x:v>
      </x:c>
      <x:c r="P10" s="38" t="n">
        <x:f>O10+7</x:f>
        <x:v>46358</x:v>
      </x:c>
      <x:c r="Q10" s="3"/>
    </x:row>
    <x:row r="1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</x:row>
    <x:row r="12" ht="25" customHeight="1">
      <x:c r="A12" s="3"/>
      <x:c r="B12" s="3"/>
      <x:c r="C12" s="16" t="str">
        <x:v>مانده ابتدای هفته</x:v>
      </x:c>
      <x:c r="D12" s="55" t="str">
        <x:f>IF($H$5="","",$H$5)</x:f>
      </x:c>
      <x:c r="E12" s="55" t="str">
        <x:f>IF(D37="","",D37)</x:f>
      </x:c>
      <x:c r="F12" s="55" t="str">
        <x:f>IF(E37="","",E37)</x:f>
      </x:c>
      <x:c r="G12" s="55" t="str">
        <x:f>IF(F37="","",F37)</x:f>
      </x:c>
      <x:c r="H12" s="55" t="str">
        <x:f>IF(G37="","",G37)</x:f>
      </x:c>
      <x:c r="I12" s="55" t="str">
        <x:f>IF(H37="","",H37)</x:f>
      </x:c>
      <x:c r="J12" s="55" t="str">
        <x:f>IF(I37="","",I37)</x:f>
      </x:c>
      <x:c r="K12" s="55" t="str">
        <x:f>IF(J37="","",J37)</x:f>
      </x:c>
      <x:c r="L12" s="55" t="str">
        <x:f>IF(K37="","",K37)</x:f>
      </x:c>
      <x:c r="M12" s="55" t="str">
        <x:f>IF(L37="","",L37)</x:f>
      </x:c>
      <x:c r="N12" s="55" t="str">
        <x:f>IF(M37="","",M37)</x:f>
      </x:c>
      <x:c r="O12" s="55" t="str">
        <x:f>IF(N37="","",N37)</x:f>
      </x:c>
      <x:c r="P12" s="55" t="str">
        <x:f>IF(O37="","",O37)</x:f>
      </x:c>
      <x:c r="Q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  <x:c r="Q13" s="3"/>
    </x:row>
    <x:row r="14" ht="25" customHeight="1">
      <x:c r="A14" s="3"/>
      <x:c r="B14" s="3"/>
      <x:c r="C14" s="41" t="str">
        <x:v>دریافت‌های نقدی</x:v>
      </x:c>
      <x:c r="D14" s="41"/>
      <x:c r="E14" s="41"/>
      <x:c r="F14" s="41"/>
      <x:c r="G14" s="41"/>
      <x:c r="H14" s="41"/>
      <x:c r="I14" s="41"/>
      <x:c r="J14" s="41"/>
      <x:c r="K14" s="41"/>
      <x:c r="L14" s="41"/>
      <x:c r="M14" s="41"/>
      <x:c r="N14" s="41"/>
      <x:c r="O14" s="41"/>
      <x:c r="P14" s="41"/>
      <x:c r="Q14" s="3"/>
    </x:row>
    <x:row r="15" ht="22" customHeight="1">
      <x:c r="A15" s="3"/>
      <x:c r="B15" s="3"/>
      <x:c r="C15" s="45" t="str">
        <x:v>فروش نقدی</x:v>
      </x:c>
      <x:c r="D15" s="53" t="str"/>
      <x:c r="E15" s="53"/>
      <x:c r="F15" s="53"/>
      <x:c r="G15" s="53"/>
      <x:c r="H15" s="53"/>
      <x:c r="I15" s="53"/>
      <x:c r="J15" s="53"/>
      <x:c r="K15" s="53"/>
      <x:c r="L15" s="53"/>
      <x:c r="M15" s="53"/>
      <x:c r="N15" s="53"/>
      <x:c r="O15" s="53"/>
      <x:c r="P15" s="53"/>
      <x:c r="Q15" s="3"/>
    </x:row>
    <x:row r="16" ht="22" customHeight="1">
      <x:c r="A16" s="3"/>
      <x:c r="B16" s="3"/>
      <x:c r="C16" s="45" t="str">
        <x:v>وصول مطالبات</x:v>
      </x:c>
      <x:c r="D16" s="53"/>
      <x:c r="E16" s="53"/>
      <x:c r="F16" s="53"/>
      <x:c r="G16" s="53"/>
      <x:c r="H16" s="53"/>
      <x:c r="I16" s="53"/>
      <x:c r="J16" s="53"/>
      <x:c r="K16" s="53"/>
      <x:c r="L16" s="53"/>
      <x:c r="M16" s="53"/>
      <x:c r="N16" s="53"/>
      <x:c r="O16" s="53"/>
      <x:c r="P16" s="53"/>
      <x:c r="Q16" s="3"/>
    </x:row>
    <x:row r="17" ht="22" customHeight="1">
      <x:c r="A17" s="3"/>
      <x:c r="B17" s="3"/>
      <x:c r="C17" s="45" t="str">
        <x:v>پیش‌پرداخت مشتری</x:v>
      </x:c>
      <x:c r="D17" s="53"/>
      <x:c r="E17" s="53"/>
      <x:c r="F17" s="53"/>
      <x:c r="G17" s="53"/>
      <x:c r="H17" s="53"/>
      <x:c r="I17" s="53"/>
      <x:c r="J17" s="53"/>
      <x:c r="K17" s="53"/>
      <x:c r="L17" s="53"/>
      <x:c r="M17" s="53"/>
      <x:c r="N17" s="53"/>
      <x:c r="O17" s="53"/>
      <x:c r="P17" s="53"/>
      <x:c r="Q17" s="3"/>
    </x:row>
    <x:row r="18" ht="22" customHeight="1">
      <x:c r="A18" s="3"/>
      <x:c r="B18" s="3"/>
      <x:c r="C18" s="45" t="str">
        <x:v>تامین مالی و افزایش سرمایه</x:v>
      </x:c>
      <x:c r="D18" s="53"/>
      <x:c r="E18" s="53"/>
      <x:c r="F18" s="53"/>
      <x:c r="G18" s="53"/>
      <x:c r="H18" s="53"/>
      <x:c r="I18" s="53"/>
      <x:c r="J18" s="53"/>
      <x:c r="K18" s="53"/>
      <x:c r="L18" s="53"/>
      <x:c r="M18" s="53"/>
      <x:c r="N18" s="53"/>
      <x:c r="O18" s="53"/>
      <x:c r="P18" s="53"/>
      <x:c r="Q18" s="3"/>
    </x:row>
    <x:row r="19" ht="22" customHeight="1">
      <x:c r="A19" s="3"/>
      <x:c r="B19" s="3"/>
      <x:c r="C19" s="45" t="str">
        <x:v>سایر دریافتی‌ها</x:v>
      </x:c>
      <x:c r="D19" s="53"/>
      <x:c r="E19" s="53"/>
      <x:c r="F19" s="53"/>
      <x:c r="G19" s="53"/>
      <x:c r="H19" s="53"/>
      <x:c r="I19" s="53"/>
      <x:c r="J19" s="53"/>
      <x:c r="K19" s="53"/>
      <x:c r="L19" s="53"/>
      <x:c r="M19" s="53"/>
      <x:c r="N19" s="53"/>
      <x:c r="O19" s="53"/>
      <x:c r="P19" s="53"/>
      <x:c r="Q19" s="3"/>
    </x:row>
    <x:row r="20" ht="22" customHeight="1">
      <x:c r="A20" s="3"/>
      <x:c r="B20" s="3"/>
      <x:c r="C20" s="48" t="str">
        <x:v>جمع دریافت‌های نقدی</x:v>
      </x:c>
      <x:c r="D20" s="56" t="str">
        <x:f>IF($H$5="","",SUM(D15:D19))</x:f>
      </x:c>
      <x:c r="E20" s="56" t="str">
        <x:f>IF($H$5="","",SUM(E15:E19))</x:f>
      </x:c>
      <x:c r="F20" s="56" t="str">
        <x:f>IF($H$5="","",SUM(F15:F19))</x:f>
      </x:c>
      <x:c r="G20" s="56" t="str">
        <x:f>IF($H$5="","",SUM(G15:G19))</x:f>
      </x:c>
      <x:c r="H20" s="56" t="str">
        <x:f>IF($H$5="","",SUM(H15:H19))</x:f>
      </x:c>
      <x:c r="I20" s="56" t="str">
        <x:f>IF($H$5="","",SUM(I15:I19))</x:f>
      </x:c>
      <x:c r="J20" s="56" t="str">
        <x:f>IF($H$5="","",SUM(J15:J19))</x:f>
      </x:c>
      <x:c r="K20" s="56" t="str">
        <x:f>IF($H$5="","",SUM(K15:K19))</x:f>
      </x:c>
      <x:c r="L20" s="56" t="str">
        <x:f>IF($H$5="","",SUM(L15:L19))</x:f>
      </x:c>
      <x:c r="M20" s="56" t="str">
        <x:f>IF($H$5="","",SUM(M15:M19))</x:f>
      </x:c>
      <x:c r="N20" s="56" t="str">
        <x:f>IF($H$5="","",SUM(N15:N19))</x:f>
      </x:c>
      <x:c r="O20" s="56" t="str">
        <x:f>IF($H$5="","",SUM(O15:O19))</x:f>
      </x:c>
      <x:c r="P20" s="56" t="str">
        <x:f>IF($H$5="","",SUM(P15:P19))</x:f>
      </x:c>
      <x:c r="Q20" s="3"/>
    </x:row>
    <x:row r="21" ht="22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3"/>
    </x:row>
    <x:row r="22" ht="22" customHeight="1">
      <x:c r="A22" s="3"/>
      <x:c r="B22" s="3"/>
      <x:c r="C22" s="41" t="str">
        <x:v>پرداخت‌های نقدی</x:v>
      </x:c>
      <x:c r="D22" s="41"/>
      <x:c r="E22" s="41"/>
      <x:c r="F22" s="41"/>
      <x:c r="G22" s="41"/>
      <x:c r="H22" s="41"/>
      <x:c r="I22" s="41"/>
      <x:c r="J22" s="41"/>
      <x:c r="K22" s="41"/>
      <x:c r="L22" s="41"/>
      <x:c r="M22" s="41"/>
      <x:c r="N22" s="41"/>
      <x:c r="O22" s="41"/>
      <x:c r="P22" s="41"/>
      <x:c r="Q22" s="3"/>
    </x:row>
    <x:row r="23" ht="22" customHeight="1">
      <x:c r="A23" s="3"/>
      <x:c r="B23" s="3"/>
      <x:c r="C23" s="45" t="str">
        <x:v>مواد اولیه و قطعات</x:v>
      </x:c>
      <x:c r="D23" s="53" t="str"/>
      <x:c r="E23" s="53"/>
      <x:c r="F23" s="53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3"/>
    </x:row>
    <x:row r="24" ht="22" customHeight="1">
      <x:c r="A24" s="3"/>
      <x:c r="B24" s="3"/>
      <x:c r="C24" s="45" t="str">
        <x:v>حقوق و مزایا</x:v>
      </x:c>
      <x:c r="D24" s="53"/>
      <x:c r="E24" s="53"/>
      <x:c r="F24" s="53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3"/>
    </x:row>
    <x:row r="25" ht="22" customHeight="1">
      <x:c r="A25" s="3"/>
      <x:c r="B25" s="3"/>
      <x:c r="C25" s="45" t="str">
        <x:v>انرژی و خدمات مصرفی</x:v>
      </x:c>
      <x:c r="D25" s="53"/>
      <x:c r="E25" s="53"/>
      <x:c r="F25" s="53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3"/>
    </x:row>
    <x:row r="26" ht="22" customHeight="1">
      <x:c r="A26" s="3"/>
      <x:c r="B26" s="3"/>
      <x:c r="C26" s="45" t="str">
        <x:v>حمل‌ونقل و لجستیک</x:v>
      </x:c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3"/>
    </x:row>
    <x:row r="27" ht="22" customHeight="1">
      <x:c r="A27" s="3"/>
      <x:c r="B27" s="3"/>
      <x:c r="C27" s="45" t="str">
        <x:v>تعمیرات حیاتی و ایمنی</x:v>
      </x:c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3"/>
    </x:row>
    <x:row r="28" ht="22" customHeight="1">
      <x:c r="A28" s="3"/>
      <x:c r="B28" s="3"/>
      <x:c r="C28" s="45" t="str">
        <x:v>اجاره، بیمه و امور اداری</x:v>
      </x:c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3"/>
    </x:row>
    <x:row r="29" ht="22" customHeight="1">
      <x:c r="A29" s="3"/>
      <x:c r="B29" s="3"/>
      <x:c r="C29" s="45" t="str">
        <x:v>مالیات، بیمه و پرداخت‌های قانونی</x:v>
      </x:c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3"/>
    </x:row>
    <x:row r="30" ht="22" customHeight="1">
      <x:c r="A30" s="3"/>
      <x:c r="B30" s="3"/>
      <x:c r="C30" s="45" t="str">
        <x:v>اصل و سود بدهی</x:v>
      </x:c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3"/>
    </x:row>
    <x:row r="31" ht="22" customHeight="1">
      <x:c r="A31" s="3"/>
      <x:c r="B31" s="3"/>
      <x:c r="C31" s="45" t="str">
        <x:v>فروش و بازاریابی</x:v>
      </x:c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3"/>
    </x:row>
    <x:row r="32" ht="22" customHeight="1">
      <x:c r="A32" s="3"/>
      <x:c r="B32" s="3"/>
      <x:c r="C32" s="45" t="str">
        <x:v>سرمایه‌گذاری و پروژه‌های کم‌اولویت</x:v>
      </x:c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3"/>
    </x:row>
    <x:row r="33" ht="22" customHeight="1">
      <x:c r="A33" s="3"/>
      <x:c r="B33" s="3"/>
      <x:c r="C33" s="45" t="str">
        <x:v>سایر پرداخت‌ها</x:v>
      </x:c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3"/>
    </x:row>
    <x:row r="34" ht="25" customHeight="1">
      <x:c r="A34" s="3"/>
      <x:c r="B34" s="3"/>
      <x:c r="C34" s="48" t="str">
        <x:v>جمع پرداخت‌های نقدی</x:v>
      </x:c>
      <x:c r="D34" s="56" t="str">
        <x:f>IF($H$5="","",SUM(D23:D33))</x:f>
      </x:c>
      <x:c r="E34" s="56" t="str">
        <x:f>IF($H$5="","",SUM(E23:E33))</x:f>
      </x:c>
      <x:c r="F34" s="56" t="str">
        <x:f>IF($H$5="","",SUM(F23:F33))</x:f>
      </x:c>
      <x:c r="G34" s="56" t="str">
        <x:f>IF($H$5="","",SUM(G23:G33))</x:f>
      </x:c>
      <x:c r="H34" s="56" t="str">
        <x:f>IF($H$5="","",SUM(H23:H33))</x:f>
      </x:c>
      <x:c r="I34" s="56" t="str">
        <x:f>IF($H$5="","",SUM(I23:I33))</x:f>
      </x:c>
      <x:c r="J34" s="56" t="str">
        <x:f>IF($H$5="","",SUM(J23:J33))</x:f>
      </x:c>
      <x:c r="K34" s="56" t="str">
        <x:f>IF($H$5="","",SUM(K23:K33))</x:f>
      </x:c>
      <x:c r="L34" s="56" t="str">
        <x:f>IF($H$5="","",SUM(L23:L33))</x:f>
      </x:c>
      <x:c r="M34" s="56" t="str">
        <x:f>IF($H$5="","",SUM(M23:M33))</x:f>
      </x:c>
      <x:c r="N34" s="56" t="str">
        <x:f>IF($H$5="","",SUM(N23:N33))</x:f>
      </x:c>
      <x:c r="O34" s="56" t="str">
        <x:f>IF($H$5="","",SUM(O23:O33))</x:f>
      </x:c>
      <x:c r="P34" s="56" t="str">
        <x:f>IF($H$5="","",SUM(P23:P33))</x:f>
      </x:c>
      <x:c r="Q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</x:row>
    <x:row r="36" ht="25" customHeight="1">
      <x:c r="A36" s="3"/>
      <x:c r="B36" s="3"/>
      <x:c r="C36" s="48" t="str">
        <x:v>خالص جریان نقدی هفتگی</x:v>
      </x:c>
      <x:c r="D36" s="57" t="str">
        <x:f>IF($H$5="","",D20-D34)</x:f>
      </x:c>
      <x:c r="E36" s="57" t="str">
        <x:f>IF($H$5="","",E20-E34)</x:f>
      </x:c>
      <x:c r="F36" s="57" t="str">
        <x:f>IF($H$5="","",F20-F34)</x:f>
      </x:c>
      <x:c r="G36" s="57" t="str">
        <x:f>IF($H$5="","",G20-G34)</x:f>
      </x:c>
      <x:c r="H36" s="57" t="str">
        <x:f>IF($H$5="","",H20-H34)</x:f>
      </x:c>
      <x:c r="I36" s="57" t="str">
        <x:f>IF($H$5="","",I20-I34)</x:f>
      </x:c>
      <x:c r="J36" s="57" t="str">
        <x:f>IF($H$5="","",J20-J34)</x:f>
      </x:c>
      <x:c r="K36" s="57" t="str">
        <x:f>IF($H$5="","",K20-K34)</x:f>
      </x:c>
      <x:c r="L36" s="57" t="str">
        <x:f>IF($H$5="","",L20-L34)</x:f>
      </x:c>
      <x:c r="M36" s="57" t="str">
        <x:f>IF($H$5="","",M20-M34)</x:f>
      </x:c>
      <x:c r="N36" s="57" t="str">
        <x:f>IF($H$5="","",N20-N34)</x:f>
      </x:c>
      <x:c r="O36" s="57" t="str">
        <x:f>IF($H$5="","",O20-O34)</x:f>
      </x:c>
      <x:c r="P36" s="57" t="str">
        <x:f>IF($H$5="","",P20-P34)</x:f>
      </x:c>
      <x:c r="Q36" s="3"/>
    </x:row>
    <x:row r="37" ht="25" customHeight="1">
      <x:c r="A37" s="3"/>
      <x:c r="B37" s="3"/>
      <x:c r="C37" s="48" t="str">
        <x:v>مانده پایان هفته</x:v>
      </x:c>
      <x:c r="D37" s="58" t="str">
        <x:f>IF(D12="","",D12+D36)</x:f>
      </x:c>
      <x:c r="E37" s="58" t="str">
        <x:f>IF(E12="","",E12+E36)</x:f>
      </x:c>
      <x:c r="F37" s="58" t="str">
        <x:f>IF(F12="","",F12+F36)</x:f>
      </x:c>
      <x:c r="G37" s="58" t="str">
        <x:f>IF(G12="","",G12+G36)</x:f>
      </x:c>
      <x:c r="H37" s="58" t="str">
        <x:f>IF(H12="","",H12+H36)</x:f>
      </x:c>
      <x:c r="I37" s="58" t="str">
        <x:f>IF(I12="","",I12+I36)</x:f>
      </x:c>
      <x:c r="J37" s="58" t="str">
        <x:f>IF(J12="","",J12+J36)</x:f>
      </x:c>
      <x:c r="K37" s="58" t="str">
        <x:f>IF(K12="","",K12+K36)</x:f>
      </x:c>
      <x:c r="L37" s="58" t="str">
        <x:f>IF(L12="","",L12+L36)</x:f>
      </x:c>
      <x:c r="M37" s="58" t="str">
        <x:f>IF(M12="","",M12+M36)</x:f>
      </x:c>
      <x:c r="N37" s="58" t="str">
        <x:f>IF(N12="","",N12+N36)</x:f>
      </x:c>
      <x:c r="O37" s="58" t="str">
        <x:f>IF(O12="","",O12+O36)</x:f>
      </x:c>
      <x:c r="P37" s="58" t="str">
        <x:f>IF(P12="","",P12+P36)</x:f>
      </x:c>
      <x:c r="Q37" s="3"/>
    </x:row>
    <x:row r="38" ht="25" customHeight="1">
      <x:c r="A38" s="3"/>
      <x:c r="B38" s="3"/>
      <x:c r="C38" s="45" t="str">
        <x:v>حداقل ذخیره نقدی</x:v>
      </x:c>
      <x:c r="D38" s="59" t="str">
        <x:f>IF(OR($H$5="",$L$5=""),"",$L$5)</x:f>
      </x:c>
      <x:c r="E38" s="59" t="str">
        <x:f>IF(OR($H$5="",$L$5=""),"",$L$5)</x:f>
      </x:c>
      <x:c r="F38" s="59" t="str">
        <x:f>IF(OR($H$5="",$L$5=""),"",$L$5)</x:f>
      </x:c>
      <x:c r="G38" s="59" t="str">
        <x:f>IF(OR($H$5="",$L$5=""),"",$L$5)</x:f>
      </x:c>
      <x:c r="H38" s="59" t="str">
        <x:f>IF(OR($H$5="",$L$5=""),"",$L$5)</x:f>
      </x:c>
      <x:c r="I38" s="59" t="str">
        <x:f>IF(OR($H$5="",$L$5=""),"",$L$5)</x:f>
      </x:c>
      <x:c r="J38" s="59" t="str">
        <x:f>IF(OR($H$5="",$L$5=""),"",$L$5)</x:f>
      </x:c>
      <x:c r="K38" s="59" t="str">
        <x:f>IF(OR($H$5="",$L$5=""),"",$L$5)</x:f>
      </x:c>
      <x:c r="L38" s="59" t="str">
        <x:f>IF(OR($H$5="",$L$5=""),"",$L$5)</x:f>
      </x:c>
      <x:c r="M38" s="59" t="str">
        <x:f>IF(OR($H$5="",$L$5=""),"",$L$5)</x:f>
      </x:c>
      <x:c r="N38" s="59" t="str">
        <x:f>IF(OR($H$5="",$L$5=""),"",$L$5)</x:f>
      </x:c>
      <x:c r="O38" s="59" t="str">
        <x:f>IF(OR($H$5="",$L$5=""),"",$L$5)</x:f>
      </x:c>
      <x:c r="P38" s="59" t="str">
        <x:f>IF(OR($H$5="",$L$5=""),"",$L$5)</x:f>
      </x:c>
      <x:c r="Q38" s="3"/>
    </x:row>
    <x:row r="39" ht="25" customHeight="1">
      <x:c r="A39" s="3"/>
      <x:c r="B39" s="3"/>
      <x:c r="C39" s="48" t="str">
        <x:v>فاصله از حداقل ذخیره</x:v>
      </x:c>
      <x:c r="D39" s="55" t="str">
        <x:f>IF(OR(D37="",D38=""),"",D37-D38)</x:f>
      </x:c>
      <x:c r="E39" s="55" t="str">
        <x:f>IF(OR(E37="",E38=""),"",E37-E38)</x:f>
      </x:c>
      <x:c r="F39" s="55" t="str">
        <x:f>IF(OR(F37="",F38=""),"",F37-F38)</x:f>
      </x:c>
      <x:c r="G39" s="55" t="str">
        <x:f>IF(OR(G37="",G38=""),"",G37-G38)</x:f>
      </x:c>
      <x:c r="H39" s="55" t="str">
        <x:f>IF(OR(H37="",H38=""),"",H37-H38)</x:f>
      </x:c>
      <x:c r="I39" s="55" t="str">
        <x:f>IF(OR(I37="",I38=""),"",I37-I38)</x:f>
      </x:c>
      <x:c r="J39" s="55" t="str">
        <x:f>IF(OR(J37="",J38=""),"",J37-J38)</x:f>
      </x:c>
      <x:c r="K39" s="55" t="str">
        <x:f>IF(OR(K37="",K38=""),"",K37-K38)</x:f>
      </x:c>
      <x:c r="L39" s="55" t="str">
        <x:f>IF(OR(L37="",L38=""),"",L37-L38)</x:f>
      </x:c>
      <x:c r="M39" s="55" t="str">
        <x:f>IF(OR(M37="",M38=""),"",M37-M38)</x:f>
      </x:c>
      <x:c r="N39" s="55" t="str">
        <x:f>IF(OR(N37="",N38=""),"",N37-N38)</x:f>
      </x:c>
      <x:c r="O39" s="55" t="str">
        <x:f>IF(OR(O37="",O38=""),"",O37-O38)</x:f>
      </x:c>
      <x:c r="P39" s="55" t="str">
        <x:f>IF(OR(P37="",P38=""),"",P37-P38)</x:f>
      </x:c>
      <x:c r="Q39" s="3"/>
    </x:row>
    <x:row r="40" ht="25" customHeight="1">
      <x:c r="A40" s="3"/>
      <x:c r="B40" s="3"/>
      <x:c r="C40" s="48" t="str">
        <x:v>وضعیت</x:v>
      </x:c>
      <x:c r="D40" s="61" t="str">
        <x:f>IF(OR($H$5="",$L$5=""),"ورودی لازم",IF(D37&lt;0,"کسری نقدی",IF(D37&lt;$L$5,"کمتر از ذخیره","مناسب")))</x:f>
        <x:v>ورودی لازم</x:v>
      </x:c>
      <x:c r="E40" s="61" t="str">
        <x:f>IF(OR($H$5="",$L$5=""),"ورودی لازم",IF(E37&lt;0,"کسری نقدی",IF(E37&lt;$L$5,"کمتر از ذخیره","مناسب")))</x:f>
        <x:v>ورودی لازم</x:v>
      </x:c>
      <x:c r="F40" s="61" t="str">
        <x:f>IF(OR($H$5="",$L$5=""),"ورودی لازم",IF(F37&lt;0,"کسری نقدی",IF(F37&lt;$L$5,"کمتر از ذخیره","مناسب")))</x:f>
        <x:v>ورودی لازم</x:v>
      </x:c>
      <x:c r="G40" s="61" t="str">
        <x:f>IF(OR($H$5="",$L$5=""),"ورودی لازم",IF(G37&lt;0,"کسری نقدی",IF(G37&lt;$L$5,"کمتر از ذخیره","مناسب")))</x:f>
        <x:v>ورودی لازم</x:v>
      </x:c>
      <x:c r="H40" s="61" t="str">
        <x:f>IF(OR($H$5="",$L$5=""),"ورودی لازم",IF(H37&lt;0,"کسری نقدی",IF(H37&lt;$L$5,"کمتر از ذخیره","مناسب")))</x:f>
        <x:v>ورودی لازم</x:v>
      </x:c>
      <x:c r="I40" s="61" t="str">
        <x:f>IF(OR($H$5="",$L$5=""),"ورودی لازم",IF(I37&lt;0,"کسری نقدی",IF(I37&lt;$L$5,"کمتر از ذخیره","مناسب")))</x:f>
        <x:v>ورودی لازم</x:v>
      </x:c>
      <x:c r="J40" s="61" t="str">
        <x:f>IF(OR($H$5="",$L$5=""),"ورودی لازم",IF(J37&lt;0,"کسری نقدی",IF(J37&lt;$L$5,"کمتر از ذخیره","مناسب")))</x:f>
        <x:v>ورودی لازم</x:v>
      </x:c>
      <x:c r="K40" s="61" t="str">
        <x:f>IF(OR($H$5="",$L$5=""),"ورودی لازم",IF(K37&lt;0,"کسری نقدی",IF(K37&lt;$L$5,"کمتر از ذخیره","مناسب")))</x:f>
        <x:v>ورودی لازم</x:v>
      </x:c>
      <x:c r="L40" s="61" t="str">
        <x:f>IF(OR($H$5="",$L$5=""),"ورودی لازم",IF(L37&lt;0,"کسری نقدی",IF(L37&lt;$L$5,"کمتر از ذخیره","مناسب")))</x:f>
        <x:v>ورودی لازم</x:v>
      </x:c>
      <x:c r="M40" s="61" t="str">
        <x:f>IF(OR($H$5="",$L$5=""),"ورودی لازم",IF(M37&lt;0,"کسری نقدی",IF(M37&lt;$L$5,"کمتر از ذخیره","مناسب")))</x:f>
        <x:v>ورودی لازم</x:v>
      </x:c>
      <x:c r="N40" s="61" t="str">
        <x:f>IF(OR($H$5="",$L$5=""),"ورودی لازم",IF(N37&lt;0,"کسری نقدی",IF(N37&lt;$L$5,"کمتر از ذخیره","مناسب")))</x:f>
        <x:v>ورودی لازم</x:v>
      </x:c>
      <x:c r="O40" s="61" t="str">
        <x:f>IF(OR($H$5="",$L$5=""),"ورودی لازم",IF(O37&lt;0,"کسری نقدی",IF(O37&lt;$L$5,"کمتر از ذخیره","مناسب")))</x:f>
        <x:v>ورودی لازم</x:v>
      </x:c>
      <x:c r="P40" s="61" t="str">
        <x:f>IF(OR($H$5="",$L$5=""),"ورودی لازم",IF(P37&lt;0,"کسری نقدی",IF(P37&lt;$L$5,"کمتر از ذخیره","مناسب")))</x:f>
        <x:v>ورودی لازم</x:v>
      </x:c>
      <x:c r="Q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</x:row>
    <x:row r="42" ht="34" customHeight="1">
      <x:c r="A42" s="3"/>
      <x:c r="B42" s="3"/>
      <x:c r="C42" s="76" t="str">
        <x:v>روش استفاده: سلول‌های زرد را تکمیل کنید. دریافت‌ها را در هفته وصول و پرداخت‌ها را در هفته سررسید ثبت کنید.</x:v>
      </x:c>
      <x:c r="D42" s="77"/>
      <x:c r="E42" s="77"/>
      <x:c r="F42" s="77"/>
      <x:c r="G42" s="77"/>
      <x:c r="H42" s="77"/>
      <x:c r="I42" s="77"/>
      <x:c r="J42" s="77"/>
      <x:c r="K42" s="77"/>
      <x:c r="L42" s="77"/>
      <x:c r="M42" s="77"/>
      <x:c r="N42" s="77"/>
      <x:c r="O42" s="77"/>
      <x:c r="P42" s="78"/>
      <x:c r="Q42" s="3"/>
    </x:row>
    <x:row r="43" ht="34" customHeight="1">
      <x:c r="A43" s="3"/>
      <x:c r="B43" s="3"/>
      <x:c r="C43" s="79" t="str">
        <x:v>برای سناریوهای عادی، محتاطانه و بحرانی، فایل را جداگانه ذخیره کنید یا از برگه یک نسخه بگیرید و فرض‌ها را تغییر دهید.</x:v>
      </x:c>
      <x:c r="D43" s="80"/>
      <x:c r="E43" s="80"/>
      <x:c r="F43" s="80"/>
      <x:c r="G43" s="80"/>
      <x:c r="H43" s="80"/>
      <x:c r="I43" s="80"/>
      <x:c r="J43" s="80"/>
      <x:c r="K43" s="80"/>
      <x:c r="L43" s="80"/>
      <x:c r="M43" s="80"/>
      <x:c r="N43" s="80"/>
      <x:c r="O43" s="80"/>
      <x:c r="P43" s="81"/>
      <x:c r="Q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</x:row>
  </x:sheetData>
  <x:mergeCells>
    <x:mergeCell ref="C2:P3"/>
    <x:mergeCell ref="D4:E4"/>
    <x:mergeCell ref="H4:I4"/>
    <x:mergeCell ref="L4:P4"/>
    <x:mergeCell ref="D5:E5"/>
    <x:mergeCell ref="H5:I5"/>
    <x:mergeCell ref="L5:P5"/>
    <x:mergeCell ref="C7:F7"/>
    <x:mergeCell ref="C8:F8"/>
    <x:mergeCell ref="G7:J7"/>
    <x:mergeCell ref="G8:J8"/>
    <x:mergeCell ref="K7:P7"/>
    <x:mergeCell ref="K8:P8"/>
    <x:mergeCell ref="C14:P14"/>
    <x:mergeCell ref="C22:P22"/>
    <x:mergeCell ref="C42:P42"/>
    <x:mergeCell ref="C43:P43"/>
  </x:mergeCells>
  <x:conditionalFormatting sqref="D37:P37">
    <x:cfRule type="cellIs" dxfId="0" priority="1" operator="lessThan">
      <x:formula>0</x:formula>
    </x:cfRule>
  </x:conditionalFormatting>
  <x:conditionalFormatting sqref="D39:P39">
    <x:cfRule type="cellIs" dxfId="1" priority="2" operator="lessThan">
      <x:formula>0</x:formula>
    </x:cfRule>
  </x:conditionalFormatting>
  <x:conditionalFormatting sqref="D40:P40">
    <x:cfRule type="containsText" dxfId="2" priority="3" operator="containsText" text="کسری نقدی"/>
    <x:cfRule type="containsText" dxfId="3" priority="4" operator="containsText" text="کمتر از ذخیره"/>
    <x:cfRule type="containsText" dxfId="4" priority="5" operator="containsText" text="مناسب"/>
  </x:conditionalFormatting>
  <x:dataValidations count="1">
    <x:dataValidation type="list" sqref="D4:E4">
      <x:formula1>"عادی,محتاطانه,بحرانی"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0A51B"/>
  </x:sheetPr>
  <x:sheetViews>
    <x:sheetView showGridLines="0" workbookViewId="0"/>
  </x:sheetViews>
  <x:sheetFormatPr defaultRowHeight="15"/>
  <x:cols>
    <x:col min="1" max="1" width="3" hidden="0" customWidth="1"/>
    <x:col min="2" max="2" width="4" hidden="0" customWidth="1"/>
    <x:col min="3" max="3" width="2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3"/>
      <x:c r="B2" s="3"/>
      <x:c r="C2" s="83" t="str">
        <x:v>راهنمای برنامه نقدینگی ۱۳ هفته‌ای</x:v>
      </x:c>
      <x:c r="D2" s="83"/>
      <x:c r="E2" s="83"/>
      <x:c r="F2" s="83"/>
      <x:c r="G2" s="83"/>
      <x:c r="H2" s="83"/>
    </x:row>
    <x:row r="3" ht="30" customHeight="1">
      <x:c r="A3" s="3"/>
      <x:c r="B3" s="3"/>
      <x:c r="C3" s="83"/>
      <x:c r="D3" s="83"/>
      <x:c r="E3" s="83"/>
      <x:c r="F3" s="83"/>
      <x:c r="G3" s="83"/>
      <x:c r="H3" s="83"/>
    </x:row>
    <x:row r="4">
      <x:c r="A4" s="3"/>
      <x:c r="B4" s="3"/>
      <x:c r="C4" s="3"/>
      <x:c r="D4" s="3"/>
      <x:c r="E4" s="3"/>
      <x:c r="F4" s="3"/>
      <x:c r="G4" s="3"/>
      <x:c r="H4" s="3"/>
    </x:row>
    <x:row r="5" ht="30" customHeight="1">
      <x:c r="A5" s="3"/>
      <x:c r="B5" s="3"/>
      <x:c r="C5" s="87" t="str">
        <x:v>هدف</x:v>
      </x:c>
      <x:c r="D5" s="87"/>
      <x:c r="E5" s="91" t="str">
        <x:v>دیدن زمان و اندازه کسری نقدی پیش از سررسید تعهدات</x:v>
      </x:c>
      <x:c r="F5" s="91"/>
      <x:c r="G5" s="91"/>
      <x:c r="H5" s="91"/>
    </x:row>
    <x:row r="6" ht="30" customHeight="1">
      <x:c r="A6" s="3"/>
      <x:c r="B6" s="3"/>
      <x:c r="C6" s="87"/>
      <x:c r="D6" s="87"/>
      <x:c r="E6" s="91"/>
      <x:c r="F6" s="91"/>
      <x:c r="G6" s="91"/>
      <x:c r="H6" s="91"/>
    </x:row>
    <x:row r="7" ht="30" customHeight="1">
      <x:c r="A7" s="3"/>
      <x:c r="B7" s="3"/>
      <x:c r="C7" s="87" t="str">
        <x:v>۱. ورودی‌های پایه</x:v>
      </x:c>
      <x:c r="D7" s="87"/>
      <x:c r="E7" s="91" t="str">
        <x:v>سناریو، واحد مبلغ، نام کارخانه، تاریخ شروع، مانده نقد اولیه و حداقل ذخیره نقدی را وارد کنید.</x:v>
      </x:c>
      <x:c r="F7" s="91"/>
      <x:c r="G7" s="91"/>
      <x:c r="H7" s="91"/>
    </x:row>
    <x:row r="8" ht="30" customHeight="1">
      <x:c r="A8" s="3"/>
      <x:c r="B8" s="3"/>
      <x:c r="C8" s="87"/>
      <x:c r="D8" s="87"/>
      <x:c r="E8" s="91"/>
      <x:c r="F8" s="91"/>
      <x:c r="G8" s="91"/>
      <x:c r="H8" s="91"/>
    </x:row>
    <x:row r="9">
      <x:c r="A9" s="3"/>
      <x:c r="B9" s="3"/>
      <x:c r="C9" s="3"/>
      <x:c r="D9" s="3"/>
      <x:c r="E9" s="3"/>
      <x:c r="F9" s="3"/>
      <x:c r="G9" s="3"/>
      <x:c r="H9" s="3"/>
    </x:row>
    <x:row r="10" ht="30" customHeight="1">
      <x:c r="A10" s="3"/>
      <x:c r="B10" s="3"/>
      <x:c r="C10" s="87" t="str">
        <x:v>۲. زمان واقعی</x:v>
      </x:c>
      <x:c r="D10" s="87"/>
      <x:c r="E10" s="91" t="str">
        <x:v>دریافت‌ها را در هفته‌ای ثبت کنید که پول واقعاً وصول می‌شود. پرداخت‌ها را در هفته سررسید واقعی وارد کنید.</x:v>
      </x:c>
      <x:c r="F10" s="91"/>
      <x:c r="G10" s="91"/>
      <x:c r="H10" s="91"/>
    </x:row>
    <x:row r="11" ht="30" customHeight="1">
      <x:c r="A11" s="3"/>
      <x:c r="B11" s="3"/>
      <x:c r="C11" s="87"/>
      <x:c r="D11" s="87"/>
      <x:c r="E11" s="91"/>
      <x:c r="F11" s="91"/>
      <x:c r="G11" s="91"/>
      <x:c r="H11" s="91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 ht="30" customHeight="1">
      <x:c r="A13" s="3"/>
      <x:c r="B13" s="3"/>
      <x:c r="C13" s="87" t="str">
        <x:v>۳. تفسیر وضعیت</x:v>
      </x:c>
      <x:c r="D13" s="87"/>
      <x:c r="E13" s="91" t="str">
        <x:v>مناسب: بالاتر از ذخیره. کمتر از ذخیره: نیاز به اقدام اصلاحی. کسری نقدی: مانده پایان هفته منفی است.</x:v>
      </x:c>
      <x:c r="F13" s="91"/>
      <x:c r="G13" s="91"/>
      <x:c r="H13" s="91"/>
    </x:row>
    <x:row r="14" ht="30" customHeight="1">
      <x:c r="A14" s="3"/>
      <x:c r="B14" s="3"/>
      <x:c r="C14" s="87"/>
      <x:c r="D14" s="87"/>
      <x:c r="E14" s="91"/>
      <x:c r="F14" s="91"/>
      <x:c r="G14" s="91"/>
      <x:c r="H14" s="91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 ht="30" customHeight="1">
      <x:c r="A16" s="3"/>
      <x:c r="B16" s="3"/>
      <x:c r="C16" s="87" t="str">
        <x:v>۴. عمر نقدینگی</x:v>
      </x:c>
      <x:c r="D16" s="87"/>
      <x:c r="E16" s="91" t="str">
        <x:v>اگر متوسط جریان نقدی هفتگی منفی باشد، مانده نقد اولیه بر متوسط کسری هفتگی تقسیم می‌شود. این عدد تقریبی است.</x:v>
      </x:c>
      <x:c r="F16" s="91"/>
      <x:c r="G16" s="91"/>
      <x:c r="H16" s="91"/>
    </x:row>
    <x:row r="17" ht="30" customHeight="1">
      <x:c r="A17" s="3"/>
      <x:c r="B17" s="3"/>
      <x:c r="C17" s="87"/>
      <x:c r="D17" s="87"/>
      <x:c r="E17" s="91"/>
      <x:c r="F17" s="91"/>
      <x:c r="G17" s="91"/>
      <x:c r="H17" s="91"/>
    </x:row>
    <x:row r="18">
      <x:c r="A18" s="3"/>
      <x:c r="B18" s="3"/>
      <x:c r="C18" s="3"/>
      <x:c r="D18" s="3"/>
      <x:c r="E18" s="3"/>
      <x:c r="F18" s="3"/>
      <x:c r="G18" s="3"/>
      <x:c r="H18" s="3"/>
    </x:row>
    <x:row r="19" ht="30" customHeight="1">
      <x:c r="A19" s="3"/>
      <x:c r="B19" s="3"/>
      <x:c r="C19" s="87" t="str">
        <x:v>۵. سناریوها</x:v>
      </x:c>
      <x:c r="D19" s="87"/>
      <x:c r="E19" s="91" t="str">
        <x:v>برای هر سناریو یک نسخه جداگانه بسازید. فرض‌ها باید با شرایط واقعی همان کارخانه تنظیم شوند.</x:v>
      </x:c>
      <x:c r="F19" s="91"/>
      <x:c r="G19" s="91"/>
      <x:c r="H19" s="91"/>
    </x:row>
    <x:row r="20" ht="30" customHeight="1">
      <x:c r="A20" s="3"/>
      <x:c r="B20" s="3"/>
      <x:c r="C20" s="87"/>
      <x:c r="D20" s="87"/>
      <x:c r="E20" s="91"/>
      <x:c r="F20" s="91"/>
      <x:c r="G20" s="91"/>
      <x:c r="H20" s="91"/>
    </x:row>
    <x:row r="21">
      <x:c r="A21" s="3"/>
      <x:c r="B21" s="3"/>
      <x:c r="C21" s="3"/>
      <x:c r="D21" s="3"/>
      <x:c r="E21" s="3"/>
      <x:c r="F21" s="3"/>
      <x:c r="G21" s="3"/>
      <x:c r="H21" s="3"/>
    </x:row>
    <x:row r="22" ht="26" customHeight="1">
      <x:c r="A22" s="3"/>
      <x:c r="B22" s="3"/>
      <x:c r="C22" s="41" t="str">
        <x:v>منابع روش</x:v>
      </x:c>
      <x:c r="D22" s="41"/>
      <x:c r="E22" s="41"/>
      <x:c r="F22" s="41"/>
      <x:c r="G22" s="41"/>
      <x:c r="H22" s="41"/>
    </x:row>
    <x:row r="23" ht="26" customHeight="1">
      <x:c r="A23" s="3"/>
      <x:c r="B23" s="3"/>
      <x:c r="C23" s="96" t="str">
        <x:v>Allianz Trade — Cash runway: https://www.allianz-trade.com/en_US/insights/cash-runway.html</x:v>
      </x:c>
      <x:c r="D23" s="96"/>
      <x:c r="E23" s="96"/>
      <x:c r="F23" s="96"/>
      <x:c r="G23" s="96"/>
      <x:c r="H23" s="96"/>
    </x:row>
    <x:row r="24" ht="26" customHeight="1">
      <x:c r="A24" s="3"/>
      <x:c r="B24" s="3"/>
      <x:c r="C24" s="96" t="str">
        <x:v>BDO — 13-week cash-flow forecast guide: https://www.bdo.com/insights/advisory/13-week-cash-flow-forecast-guide</x:v>
      </x:c>
      <x:c r="D24" s="96"/>
      <x:c r="E24" s="96"/>
      <x:c r="F24" s="96"/>
      <x:c r="G24" s="96"/>
      <x:c r="H24" s="96"/>
    </x:row>
    <x:row r="25" ht="26" customHeight="1">
      <x:c r="A25" s="3"/>
      <x:c r="B25" s="3"/>
      <x:c r="C25" s="96" t="str">
        <x:v>Workday — Cash burn and runway: https://www.workday.com/en-us/perspectives/finance/how-to-calculate-cash-burn.html</x:v>
      </x:c>
      <x:c r="D25" s="96"/>
      <x:c r="E25" s="96"/>
      <x:c r="F25" s="96"/>
      <x:c r="G25" s="96"/>
      <x:c r="H25" s="96"/>
    </x:row>
    <x:row r="26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110" t="str">
        <x:v>این فایل ابزار مدیریتی عمومی است. برای تصمیم‌های واقعی، آن را با اطلاعات به‌روز همان بنگاه تکمیل و هر هفته بازنگری کنید.</x:v>
      </x:c>
      <x:c r="D27" s="111"/>
      <x:c r="E27" s="111"/>
      <x:c r="F27" s="111"/>
      <x:c r="G27" s="111"/>
      <x:c r="H27" s="112"/>
    </x:row>
    <x:row r="28" ht="30" customHeight="1">
      <x:c r="A28" s="3"/>
      <x:c r="B28" s="3"/>
      <x:c r="C28" s="113"/>
      <x:c r="D28" s="114"/>
      <x:c r="E28" s="114"/>
      <x:c r="F28" s="114"/>
      <x:c r="G28" s="114"/>
      <x:c r="H28" s="115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3"/>
      <x:c r="B30" s="3"/>
      <x:c r="C30" s="3"/>
      <x:c r="D30" s="3"/>
      <x:c r="E30" s="3"/>
      <x:c r="F30" s="3"/>
      <x:c r="G30" s="3"/>
      <x:c r="H30" s="3"/>
    </x:row>
  </x:sheetData>
  <x:mergeCells>
    <x:mergeCell ref="C2:H3"/>
    <x:mergeCell ref="C5:D6"/>
    <x:mergeCell ref="E5:H6"/>
    <x:mergeCell ref="C7:D8"/>
    <x:mergeCell ref="E7:H8"/>
    <x:mergeCell ref="C10:D11"/>
    <x:mergeCell ref="E10:H11"/>
    <x:mergeCell ref="C13:D14"/>
    <x:mergeCell ref="E13:H14"/>
    <x:mergeCell ref="C16:D17"/>
    <x:mergeCell ref="E16:H17"/>
    <x:mergeCell ref="C19:D20"/>
    <x:mergeCell ref="E19:H20"/>
    <x:mergeCell ref="C22:H22"/>
    <x:mergeCell ref="C23:H23"/>
    <x:mergeCell ref="C24:H24"/>
    <x:mergeCell ref="C25:H25"/>
    <x:mergeCell ref="C27:H28"/>
  </x:mergeCells>
  <x:pageMargins left="0.7" right="0.7" top="0.75" bottom="0.75" header="0.3" footer="0.3"/>
</x:worksheet>
</file>